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ía\Documents\Cuentas Publicas SIF\Anual 2021 SHCP\5 Informacion LDF 2021\"/>
    </mc:Choice>
  </mc:AlternateContent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05" yWindow="-105" windowWidth="23250" windowHeight="12570"/>
  </bookViews>
  <sheets>
    <sheet name="EAEPED_OG" sheetId="1" r:id="rId1"/>
  </sheets>
  <definedNames>
    <definedName name="_xlnm.Print_Area" localSheetId="0">EAEPED_OG!$A$1:$I$160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6" i="1"/>
  <c r="H127" i="1"/>
  <c r="H129" i="1"/>
  <c r="H130" i="1"/>
  <c r="H131" i="1"/>
  <c r="H133" i="1"/>
  <c r="H116" i="1"/>
  <c r="H117" i="1"/>
  <c r="H118" i="1"/>
  <c r="H119" i="1"/>
  <c r="H120" i="1"/>
  <c r="H121" i="1"/>
  <c r="H122" i="1"/>
  <c r="H123" i="1"/>
  <c r="H115" i="1"/>
  <c r="H97" i="1"/>
  <c r="H91" i="1"/>
  <c r="H92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62" i="1"/>
  <c r="H61" i="1"/>
  <c r="H52" i="1"/>
  <c r="H53" i="1"/>
  <c r="H42" i="1"/>
  <c r="H43" i="1"/>
  <c r="H44" i="1"/>
  <c r="H45" i="1"/>
  <c r="H46" i="1"/>
  <c r="H47" i="1"/>
  <c r="H48" i="1"/>
  <c r="H49" i="1"/>
  <c r="H41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E127" i="1"/>
  <c r="E128" i="1"/>
  <c r="H128" i="1" s="1"/>
  <c r="E129" i="1"/>
  <c r="E130" i="1"/>
  <c r="E131" i="1"/>
  <c r="E132" i="1"/>
  <c r="H132" i="1" s="1"/>
  <c r="E125" i="1"/>
  <c r="H125" i="1" s="1"/>
  <c r="E116" i="1"/>
  <c r="E117" i="1"/>
  <c r="E118" i="1"/>
  <c r="E119" i="1"/>
  <c r="E120" i="1"/>
  <c r="E121" i="1"/>
  <c r="E122" i="1"/>
  <c r="E123" i="1"/>
  <c r="E115" i="1"/>
  <c r="E106" i="1"/>
  <c r="H106" i="1" s="1"/>
  <c r="E107" i="1"/>
  <c r="H107" i="1" s="1"/>
  <c r="E108" i="1"/>
  <c r="H108" i="1" s="1"/>
  <c r="E109" i="1"/>
  <c r="H109" i="1" s="1"/>
  <c r="E110" i="1"/>
  <c r="H110" i="1" s="1"/>
  <c r="E111" i="1"/>
  <c r="H111" i="1" s="1"/>
  <c r="E112" i="1"/>
  <c r="H112" i="1" s="1"/>
  <c r="E113" i="1"/>
  <c r="H113" i="1" s="1"/>
  <c r="E105" i="1"/>
  <c r="H105" i="1" s="1"/>
  <c r="E96" i="1"/>
  <c r="H96" i="1" s="1"/>
  <c r="E97" i="1"/>
  <c r="E98" i="1"/>
  <c r="H98" i="1" s="1"/>
  <c r="E99" i="1"/>
  <c r="H99" i="1" s="1"/>
  <c r="E100" i="1"/>
  <c r="H100" i="1" s="1"/>
  <c r="E101" i="1"/>
  <c r="H101" i="1" s="1"/>
  <c r="E102" i="1"/>
  <c r="H102" i="1" s="1"/>
  <c r="E103" i="1"/>
  <c r="H103" i="1" s="1"/>
  <c r="E95" i="1"/>
  <c r="H95" i="1" s="1"/>
  <c r="E88" i="1"/>
  <c r="H88" i="1" s="1"/>
  <c r="E89" i="1"/>
  <c r="H89" i="1" s="1"/>
  <c r="E90" i="1"/>
  <c r="H90" i="1" s="1"/>
  <c r="E91" i="1"/>
  <c r="E92" i="1"/>
  <c r="E93" i="1"/>
  <c r="H93" i="1" s="1"/>
  <c r="E87" i="1"/>
  <c r="H87" i="1" s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E63" i="1"/>
  <c r="E61" i="1"/>
  <c r="E52" i="1"/>
  <c r="E53" i="1"/>
  <c r="E54" i="1"/>
  <c r="H54" i="1" s="1"/>
  <c r="E55" i="1"/>
  <c r="H55" i="1" s="1"/>
  <c r="E56" i="1"/>
  <c r="H56" i="1" s="1"/>
  <c r="E57" i="1"/>
  <c r="H57" i="1" s="1"/>
  <c r="E58" i="1"/>
  <c r="H58" i="1" s="1"/>
  <c r="E59" i="1"/>
  <c r="H59" i="1" s="1"/>
  <c r="E51" i="1"/>
  <c r="H51" i="1" s="1"/>
  <c r="E42" i="1"/>
  <c r="E43" i="1"/>
  <c r="E44" i="1"/>
  <c r="E45" i="1"/>
  <c r="E46" i="1"/>
  <c r="E47" i="1"/>
  <c r="E48" i="1"/>
  <c r="E49" i="1"/>
  <c r="E41" i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E94" i="1"/>
  <c r="D94" i="1"/>
  <c r="C94" i="1"/>
  <c r="H86" i="1"/>
  <c r="G86" i="1"/>
  <c r="F86" i="1"/>
  <c r="E86" i="1"/>
  <c r="D86" i="1"/>
  <c r="D85" i="1" s="1"/>
  <c r="C86" i="1"/>
  <c r="C85" i="1" s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D10" i="1" s="1"/>
  <c r="D160" i="1" s="1"/>
  <c r="C12" i="1"/>
  <c r="G85" i="1" l="1"/>
  <c r="F85" i="1"/>
  <c r="H85" i="1"/>
  <c r="G10" i="1"/>
  <c r="F10" i="1"/>
  <c r="C10" i="1"/>
  <c r="C160" i="1" s="1"/>
  <c r="H10" i="1"/>
  <c r="E85" i="1"/>
  <c r="E10" i="1"/>
  <c r="G160" i="1" l="1"/>
  <c r="H160" i="1"/>
  <c r="E160" i="1"/>
  <c r="F160" i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<sst xmlns="http://schemas.openxmlformats.org/spreadsheetml/2006/main" count="163" uniqueCount="90">
  <si>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</si>
  <si>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</si>
  <si>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</si>
  <si>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</si>
  <si>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</si>
  <si>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</si>
  <si>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</si>
  <si>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</si>
  <si>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</si>
  <si>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</si>
  <si>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</si>
  <si>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</si>
  <si>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</si>
  <si>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</si>
  <si>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</si>
  <si>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</si>
  <si>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</si>
  <si>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</si>
  <si>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</si>
  <si>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</si>
  <si>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</si>
  <si>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</si>
  <si>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</si>
  <si>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</si>
  <si>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</si>
  <si>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</si>
  <si>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</si>
  <si>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</si>
  <si>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</si>
  <si>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</si>
  <si>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</si>
  <si>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</si>
  <si>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</si>
  <si>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</si>
  <si>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</si>
  <si>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</si>
  <si>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</si>
  <si>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</si>
  <si>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</si>
  <si>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</si>
  <si>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</si>
  <si>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</si>
  <si>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</si>
  <si>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</si>
  <si>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</si>
  <si>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</si>
  <si>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</si>
  <si>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</si>
  <si>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</si>
  <si>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</si>
  <si>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</si>
  <si>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</si>
  <si>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</si>
  <si>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</si>
  <si>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</si>
  <si>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</si>
  <si>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</si>
  <si>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</si>
  <si>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</si>
  <si>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</si>
  <si>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</si>
  <si>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</si>
  <si>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</si>
  <si>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</si>
  <si>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</si>
  <si>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</si>
  <si>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</si>
  <si>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</si>
  <si>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</si>
  <si>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</si>
  <si>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</si>
  <si>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</si>
  <si>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</si>
  <si>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</si>
  <si>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</si>
  <si>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</si>
  <si>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</si>
  <si>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</si>
  <si>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</si>
  <si>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</si>
  <si>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</si>
  <si>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</si>
  <si>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</si>
  <si>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</si>
  <si>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</si>
  <si>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</si>
  <si>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</si>
  <si>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</si>
  <si>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Nombre del Ente Público (a)JMAS BUENAVENTURA </t>
  </si>
  <si>
    <t>Del 01 de Enero  al 31 de Diciembre 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</si>
</sst>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>
    <pageSetUpPr fitToPage="1"/>
  </sheetPr>
  <dimension ref="B1:R160"/>
  <sheetViews>
    <sheetView tabSelected="1" topLeftCell="A129" zoomScale="90" zoomScaleNormal="90" workbookViewId="0">
      <selection activeCell="B162" sqref="B162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2" t="s">
        <v>88</v>
      </c>
      <c r="C2" s="43"/>
      <c r="D2" s="43"/>
      <c r="E2" s="43"/>
      <c r="F2" s="43"/>
      <c r="G2" s="43"/>
      <c r="H2" s="44"/>
    </row>
    <row r="3" spans="2:9" x14ac:dyDescent="0.2">
      <c r="B3" s="45" t="s">
        <v>1</v>
      </c>
      <c r="C3" s="46"/>
      <c r="D3" s="46"/>
      <c r="E3" s="46"/>
      <c r="F3" s="46"/>
      <c r="G3" s="46"/>
      <c r="H3" s="47"/>
    </row>
    <row r="4" spans="2:9" x14ac:dyDescent="0.2">
      <c r="B4" s="45" t="s">
        <v>2</v>
      </c>
      <c r="C4" s="46"/>
      <c r="D4" s="46"/>
      <c r="E4" s="46"/>
      <c r="F4" s="46"/>
      <c r="G4" s="46"/>
      <c r="H4" s="47"/>
    </row>
    <row r="5" spans="2:9" x14ac:dyDescent="0.2">
      <c r="B5" s="48" t="s">
        <v>89</v>
      </c>
      <c r="C5" s="49"/>
      <c r="D5" s="49"/>
      <c r="E5" s="49"/>
      <c r="F5" s="49"/>
      <c r="G5" s="49"/>
      <c r="H5" s="50"/>
    </row>
    <row r="6" spans="2:9" ht="15.75" customHeight="1" thickBot="1" x14ac:dyDescent="0.25">
      <c r="B6" s="51" t="s">
        <v>3</v>
      </c>
      <c r="C6" s="52"/>
      <c r="D6" s="52"/>
      <c r="E6" s="52"/>
      <c r="F6" s="52"/>
      <c r="G6" s="52"/>
      <c r="H6" s="53"/>
    </row>
    <row r="7" spans="2:9" ht="24.75" customHeight="1" thickBot="1" x14ac:dyDescent="0.25">
      <c r="B7" s="35" t="s">
        <v>4</v>
      </c>
      <c r="C7" s="37" t="s">
        <v>5</v>
      </c>
      <c r="D7" s="38"/>
      <c r="E7" s="38"/>
      <c r="F7" s="38"/>
      <c r="G7" s="39"/>
      <c r="H7" s="40" t="s">
        <v>6</v>
      </c>
    </row>
    <row r="8" spans="2:9" ht="24.75" thickBot="1" x14ac:dyDescent="0.25">
      <c r="B8" s="36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1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12</v>
      </c>
      <c r="C10" s="7">
        <f>SUM(C12,C20,C30,C40,C50,C60,C64,C73,C77)</f>
        <v>7430096</v>
      </c>
      <c r="D10" s="8">
        <f>SUM(D12,D20,D30,D40,D50,D60,D64,D73,D77)</f>
        <v>0</v>
      </c>
      <c r="E10" s="28">
        <f t="shared" ref="E10:H10" si="0">SUM(E12,E20,E30,E40,E50,E60,E64,E73,E77)</f>
        <v>7430096</v>
      </c>
      <c r="F10" s="8">
        <f t="shared" si="0"/>
        <v>6901762</v>
      </c>
      <c r="G10" s="8">
        <f t="shared" si="0"/>
        <v>6571764</v>
      </c>
      <c r="H10" s="28">
        <f t="shared" si="0"/>
        <v>528334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13</v>
      </c>
      <c r="C12" s="7">
        <f>SUM(C13:C19)</f>
        <v>1686163</v>
      </c>
      <c r="D12" s="7">
        <f>SUM(D13:D19)</f>
        <v>0</v>
      </c>
      <c r="E12" s="29">
        <f t="shared" ref="E12:H12" si="1">SUM(E13:E19)</f>
        <v>1686163</v>
      </c>
      <c r="F12" s="7">
        <f t="shared" si="1"/>
        <v>1678710</v>
      </c>
      <c r="G12" s="7">
        <f t="shared" si="1"/>
        <v>1678710</v>
      </c>
      <c r="H12" s="29">
        <f t="shared" si="1"/>
        <v>7453</v>
      </c>
    </row>
    <row r="13" spans="2:9" ht="24" x14ac:dyDescent="0.2">
      <c r="B13" s="10" t="s">
        <v>14</v>
      </c>
      <c r="C13" s="25">
        <v>1171407</v>
      </c>
      <c r="D13" s="25">
        <v>0</v>
      </c>
      <c r="E13" s="30">
        <f>SUM(C13:D13)</f>
        <v>1171407</v>
      </c>
      <c r="F13" s="26">
        <v>1098523</v>
      </c>
      <c r="G13" s="26">
        <v>1098523</v>
      </c>
      <c r="H13" s="34">
        <f>SUM(E13-F13)</f>
        <v>72884</v>
      </c>
    </row>
    <row r="14" spans="2:9" ht="22.9" customHeight="1" x14ac:dyDescent="0.2">
      <c r="B14" s="10" t="s">
        <v>15</v>
      </c>
      <c r="C14" s="25">
        <v>0</v>
      </c>
      <c r="D14" s="25">
        <v>0</v>
      </c>
      <c r="E14" s="30">
        <f t="shared" ref="E14:E79" si="2">SUM(C14:D14)</f>
        <v>0</v>
      </c>
      <c r="F14" s="26">
        <v>0</v>
      </c>
      <c r="G14" s="26">
        <v>0</v>
      </c>
      <c r="H14" s="34">
        <f t="shared" ref="H14:H79" si="3">SUM(E14-F14)</f>
        <v>0</v>
      </c>
    </row>
    <row r="15" spans="2:9" x14ac:dyDescent="0.2">
      <c r="B15" s="10" t="s">
        <v>16</v>
      </c>
      <c r="C15" s="25">
        <v>392935</v>
      </c>
      <c r="D15" s="25">
        <v>0</v>
      </c>
      <c r="E15" s="30">
        <f t="shared" si="2"/>
        <v>392935</v>
      </c>
      <c r="F15" s="26">
        <v>390844</v>
      </c>
      <c r="G15" s="26">
        <v>390844</v>
      </c>
      <c r="H15" s="34">
        <f t="shared" si="3"/>
        <v>2091</v>
      </c>
    </row>
    <row r="16" spans="2:9" x14ac:dyDescent="0.2">
      <c r="B16" s="10" t="s">
        <v>17</v>
      </c>
      <c r="C16" s="25">
        <v>102870</v>
      </c>
      <c r="D16" s="25">
        <v>0</v>
      </c>
      <c r="E16" s="30">
        <f t="shared" si="2"/>
        <v>102870</v>
      </c>
      <c r="F16" s="26">
        <v>107480</v>
      </c>
      <c r="G16" s="26">
        <v>107480</v>
      </c>
      <c r="H16" s="34">
        <f t="shared" si="3"/>
        <v>-4610</v>
      </c>
    </row>
    <row r="17" spans="2:8" x14ac:dyDescent="0.2">
      <c r="B17" s="10" t="s">
        <v>18</v>
      </c>
      <c r="C17" s="25">
        <v>0</v>
      </c>
      <c r="D17" s="25">
        <v>0</v>
      </c>
      <c r="E17" s="30">
        <f t="shared" si="2"/>
        <v>0</v>
      </c>
      <c r="F17" s="26">
        <v>60890</v>
      </c>
      <c r="G17" s="26">
        <v>60890</v>
      </c>
      <c r="H17" s="34">
        <f t="shared" si="3"/>
        <v>-60890</v>
      </c>
    </row>
    <row r="18" spans="2:8" x14ac:dyDescent="0.2">
      <c r="B18" s="10" t="s">
        <v>19</v>
      </c>
      <c r="C18" s="25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">
      <c r="B19" s="10" t="s">
        <v>20</v>
      </c>
      <c r="C19" s="25">
        <v>18951</v>
      </c>
      <c r="D19" s="25">
        <v>0</v>
      </c>
      <c r="E19" s="30">
        <f t="shared" si="2"/>
        <v>18951</v>
      </c>
      <c r="F19" s="26">
        <v>20973</v>
      </c>
      <c r="G19" s="26">
        <v>20973</v>
      </c>
      <c r="H19" s="34">
        <f t="shared" si="3"/>
        <v>-2022</v>
      </c>
    </row>
    <row r="20" spans="2:8" s="9" customFormat="1" ht="24" x14ac:dyDescent="0.2">
      <c r="B20" s="12" t="s">
        <v>21</v>
      </c>
      <c r="C20" s="7">
        <f>SUM(C21:C29)</f>
        <v>688634</v>
      </c>
      <c r="D20" s="7">
        <f t="shared" ref="D20:H20" si="4">SUM(D21:D29)</f>
        <v>0</v>
      </c>
      <c r="E20" s="29">
        <f t="shared" si="4"/>
        <v>688634</v>
      </c>
      <c r="F20" s="7">
        <f t="shared" si="4"/>
        <v>669310</v>
      </c>
      <c r="G20" s="7">
        <f t="shared" si="4"/>
        <v>669310</v>
      </c>
      <c r="H20" s="29">
        <f t="shared" si="4"/>
        <v>19324</v>
      </c>
    </row>
    <row r="21" spans="2:8" ht="24" x14ac:dyDescent="0.2">
      <c r="B21" s="10" t="s">
        <v>22</v>
      </c>
      <c r="C21" s="25">
        <v>65273</v>
      </c>
      <c r="D21" s="25">
        <v>0</v>
      </c>
      <c r="E21" s="30">
        <f t="shared" si="2"/>
        <v>65273</v>
      </c>
      <c r="F21" s="26">
        <v>62680</v>
      </c>
      <c r="G21" s="26">
        <v>62680</v>
      </c>
      <c r="H21" s="34">
        <f t="shared" si="3"/>
        <v>2593</v>
      </c>
    </row>
    <row r="22" spans="2:8" x14ac:dyDescent="0.2">
      <c r="B22" s="10" t="s">
        <v>23</v>
      </c>
      <c r="C22" s="25">
        <v>21456</v>
      </c>
      <c r="D22" s="25">
        <v>0</v>
      </c>
      <c r="E22" s="30">
        <f t="shared" si="2"/>
        <v>21456</v>
      </c>
      <c r="F22" s="26">
        <v>20731</v>
      </c>
      <c r="G22" s="26">
        <v>20731</v>
      </c>
      <c r="H22" s="34">
        <f t="shared" si="3"/>
        <v>725</v>
      </c>
    </row>
    <row r="23" spans="2:8" ht="24" x14ac:dyDescent="0.2">
      <c r="B23" s="10" t="s">
        <v>24</v>
      </c>
      <c r="C23" s="25">
        <v>0</v>
      </c>
      <c r="D23" s="25">
        <v>0</v>
      </c>
      <c r="E23" s="30">
        <f t="shared" si="2"/>
        <v>0</v>
      </c>
      <c r="F23" s="26">
        <v>0</v>
      </c>
      <c r="G23" s="26">
        <v>0</v>
      </c>
      <c r="H23" s="34">
        <f t="shared" si="3"/>
        <v>0</v>
      </c>
    </row>
    <row r="24" spans="2:8" ht="24" x14ac:dyDescent="0.2">
      <c r="B24" s="10" t="s">
        <v>25</v>
      </c>
      <c r="C24" s="25">
        <v>42905</v>
      </c>
      <c r="D24" s="25">
        <v>0</v>
      </c>
      <c r="E24" s="30">
        <f t="shared" si="2"/>
        <v>42905</v>
      </c>
      <c r="F24" s="26">
        <v>65780</v>
      </c>
      <c r="G24" s="26">
        <v>65780</v>
      </c>
      <c r="H24" s="34">
        <f t="shared" si="3"/>
        <v>-22875</v>
      </c>
    </row>
    <row r="25" spans="2:8" ht="23.45" customHeight="1" x14ac:dyDescent="0.2">
      <c r="B25" s="10" t="s">
        <v>26</v>
      </c>
      <c r="C25" s="25">
        <v>210479</v>
      </c>
      <c r="D25" s="25">
        <v>0</v>
      </c>
      <c r="E25" s="30">
        <f t="shared" si="2"/>
        <v>210479</v>
      </c>
      <c r="F25" s="26">
        <v>202644</v>
      </c>
      <c r="G25" s="26">
        <v>202644</v>
      </c>
      <c r="H25" s="34">
        <f t="shared" si="3"/>
        <v>7835</v>
      </c>
    </row>
    <row r="26" spans="2:8" x14ac:dyDescent="0.2">
      <c r="B26" s="10" t="s">
        <v>27</v>
      </c>
      <c r="C26" s="25">
        <v>253635</v>
      </c>
      <c r="D26" s="25">
        <v>0</v>
      </c>
      <c r="E26" s="30">
        <f t="shared" si="2"/>
        <v>253635</v>
      </c>
      <c r="F26" s="26">
        <v>243520</v>
      </c>
      <c r="G26" s="26">
        <v>243520</v>
      </c>
      <c r="H26" s="34">
        <f t="shared" si="3"/>
        <v>10115</v>
      </c>
    </row>
    <row r="27" spans="2:8" ht="24" x14ac:dyDescent="0.2">
      <c r="B27" s="10" t="s">
        <v>28</v>
      </c>
      <c r="C27" s="25">
        <v>33010</v>
      </c>
      <c r="D27" s="25">
        <v>0</v>
      </c>
      <c r="E27" s="30">
        <f t="shared" si="2"/>
        <v>33010</v>
      </c>
      <c r="F27" s="26">
        <v>23048</v>
      </c>
      <c r="G27" s="26">
        <v>23048</v>
      </c>
      <c r="H27" s="34">
        <f t="shared" si="3"/>
        <v>9962</v>
      </c>
    </row>
    <row r="28" spans="2:8" ht="12" customHeight="1" x14ac:dyDescent="0.2">
      <c r="B28" s="10" t="s">
        <v>29</v>
      </c>
      <c r="C28" s="25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5.9" customHeight="1" x14ac:dyDescent="0.2">
      <c r="B29" s="10" t="s">
        <v>30</v>
      </c>
      <c r="C29" s="25">
        <v>61876</v>
      </c>
      <c r="D29" s="25">
        <v>0</v>
      </c>
      <c r="E29" s="30">
        <f t="shared" si="2"/>
        <v>61876</v>
      </c>
      <c r="F29" s="26">
        <v>50907</v>
      </c>
      <c r="G29" s="26">
        <v>50907</v>
      </c>
      <c r="H29" s="34">
        <f t="shared" si="3"/>
        <v>10969</v>
      </c>
    </row>
    <row r="30" spans="2:8" s="9" customFormat="1" ht="24" x14ac:dyDescent="0.2">
      <c r="B30" s="12" t="s">
        <v>31</v>
      </c>
      <c r="C30" s="7">
        <f>SUM(C31:C39)</f>
        <v>4615856</v>
      </c>
      <c r="D30" s="7">
        <f t="shared" ref="D30:H30" si="5">SUM(D31:D39)</f>
        <v>0</v>
      </c>
      <c r="E30" s="29">
        <f t="shared" si="5"/>
        <v>4615856</v>
      </c>
      <c r="F30" s="7">
        <f t="shared" si="5"/>
        <v>3988302</v>
      </c>
      <c r="G30" s="7">
        <f t="shared" si="5"/>
        <v>3658304</v>
      </c>
      <c r="H30" s="29">
        <f t="shared" si="5"/>
        <v>627554</v>
      </c>
    </row>
    <row r="31" spans="2:8" x14ac:dyDescent="0.2">
      <c r="B31" s="10" t="s">
        <v>32</v>
      </c>
      <c r="C31" s="25">
        <v>2643529</v>
      </c>
      <c r="D31" s="25">
        <v>0</v>
      </c>
      <c r="E31" s="30">
        <f t="shared" si="2"/>
        <v>2643529</v>
      </c>
      <c r="F31" s="26">
        <v>2630889</v>
      </c>
      <c r="G31" s="26">
        <v>2630889</v>
      </c>
      <c r="H31" s="34">
        <f t="shared" si="3"/>
        <v>12640</v>
      </c>
    </row>
    <row r="32" spans="2:8" x14ac:dyDescent="0.2">
      <c r="B32" s="10" t="s">
        <v>33</v>
      </c>
      <c r="C32" s="25">
        <v>48473</v>
      </c>
      <c r="D32" s="25">
        <v>0</v>
      </c>
      <c r="E32" s="30">
        <f t="shared" si="2"/>
        <v>48473</v>
      </c>
      <c r="F32" s="26">
        <v>45000</v>
      </c>
      <c r="G32" s="26">
        <v>45000</v>
      </c>
      <c r="H32" s="34">
        <f t="shared" si="3"/>
        <v>3473</v>
      </c>
    </row>
    <row r="33" spans="2:8" ht="24" x14ac:dyDescent="0.2">
      <c r="B33" s="10" t="s">
        <v>34</v>
      </c>
      <c r="C33" s="25">
        <v>122258</v>
      </c>
      <c r="D33" s="25">
        <v>0</v>
      </c>
      <c r="E33" s="30">
        <f t="shared" si="2"/>
        <v>122258</v>
      </c>
      <c r="F33" s="26">
        <v>118482</v>
      </c>
      <c r="G33" s="26">
        <v>118482</v>
      </c>
      <c r="H33" s="34">
        <f t="shared" si="3"/>
        <v>3776</v>
      </c>
    </row>
    <row r="34" spans="2:8" ht="24" x14ac:dyDescent="0.2">
      <c r="B34" s="10" t="s">
        <v>35</v>
      </c>
      <c r="C34" s="25">
        <v>51743</v>
      </c>
      <c r="D34" s="25">
        <v>0</v>
      </c>
      <c r="E34" s="30">
        <f t="shared" si="2"/>
        <v>51743</v>
      </c>
      <c r="F34" s="26">
        <v>46855</v>
      </c>
      <c r="G34" s="26">
        <v>46855</v>
      </c>
      <c r="H34" s="34">
        <f t="shared" si="3"/>
        <v>4888</v>
      </c>
    </row>
    <row r="35" spans="2:8" ht="24" x14ac:dyDescent="0.2">
      <c r="B35" s="10" t="s">
        <v>36</v>
      </c>
      <c r="C35" s="25">
        <v>595084</v>
      </c>
      <c r="D35" s="25">
        <v>0</v>
      </c>
      <c r="E35" s="30">
        <f t="shared" si="2"/>
        <v>595084</v>
      </c>
      <c r="F35" s="26">
        <v>274478</v>
      </c>
      <c r="G35" s="26">
        <v>274478</v>
      </c>
      <c r="H35" s="34">
        <f t="shared" si="3"/>
        <v>320606</v>
      </c>
    </row>
    <row r="36" spans="2:8" ht="24" x14ac:dyDescent="0.2">
      <c r="B36" s="10" t="s">
        <v>37</v>
      </c>
      <c r="C36" s="25">
        <v>6322</v>
      </c>
      <c r="D36" s="25">
        <v>0</v>
      </c>
      <c r="E36" s="30">
        <f t="shared" si="2"/>
        <v>6322</v>
      </c>
      <c r="F36" s="26">
        <v>1719</v>
      </c>
      <c r="G36" s="26">
        <v>1719</v>
      </c>
      <c r="H36" s="34">
        <f t="shared" si="3"/>
        <v>4603</v>
      </c>
    </row>
    <row r="37" spans="2:8" x14ac:dyDescent="0.2">
      <c r="B37" s="10" t="s">
        <v>38</v>
      </c>
      <c r="C37" s="25">
        <v>22948</v>
      </c>
      <c r="D37" s="25">
        <v>0</v>
      </c>
      <c r="E37" s="30">
        <f t="shared" si="2"/>
        <v>22948</v>
      </c>
      <c r="F37" s="26">
        <v>21672</v>
      </c>
      <c r="G37" s="26">
        <v>21672</v>
      </c>
      <c r="H37" s="34">
        <f t="shared" si="3"/>
        <v>1276</v>
      </c>
    </row>
    <row r="38" spans="2:8" x14ac:dyDescent="0.2">
      <c r="B38" s="10" t="s">
        <v>39</v>
      </c>
      <c r="C38" s="25">
        <v>2807</v>
      </c>
      <c r="D38" s="25">
        <v>0</v>
      </c>
      <c r="E38" s="30">
        <f t="shared" si="2"/>
        <v>2807</v>
      </c>
      <c r="F38" s="26">
        <v>12910</v>
      </c>
      <c r="G38" s="26">
        <v>12910</v>
      </c>
      <c r="H38" s="34">
        <f t="shared" si="3"/>
        <v>-10103</v>
      </c>
    </row>
    <row r="39" spans="2:8" x14ac:dyDescent="0.2">
      <c r="B39" s="10" t="s">
        <v>40</v>
      </c>
      <c r="C39" s="25">
        <v>1122692</v>
      </c>
      <c r="D39" s="25">
        <v>0</v>
      </c>
      <c r="E39" s="30">
        <f t="shared" si="2"/>
        <v>1122692</v>
      </c>
      <c r="F39" s="26">
        <v>836297</v>
      </c>
      <c r="G39" s="26">
        <v>506299</v>
      </c>
      <c r="H39" s="34">
        <f t="shared" si="3"/>
        <v>286395</v>
      </c>
    </row>
    <row r="40" spans="2:8" s="9" customFormat="1" ht="25.5" customHeight="1" x14ac:dyDescent="0.2">
      <c r="B40" s="12" t="s">
        <v>41</v>
      </c>
      <c r="C40" s="7">
        <f>SUM(C41:C49)</f>
        <v>0</v>
      </c>
      <c r="D40" s="7">
        <f t="shared" ref="D40:H40" si="6">SUM(D41:D49)</f>
        <v>0</v>
      </c>
      <c r="E40" s="29">
        <f t="shared" si="6"/>
        <v>0</v>
      </c>
      <c r="F40" s="7">
        <f t="shared" si="6"/>
        <v>488</v>
      </c>
      <c r="G40" s="7">
        <f t="shared" si="6"/>
        <v>488</v>
      </c>
      <c r="H40" s="29">
        <f t="shared" si="6"/>
        <v>-488</v>
      </c>
    </row>
    <row r="41" spans="2:8" ht="24" x14ac:dyDescent="0.2">
      <c r="B41" s="10" t="s">
        <v>42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x14ac:dyDescent="0.2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x14ac:dyDescent="0.2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488</v>
      </c>
      <c r="G43" s="26">
        <v>488</v>
      </c>
      <c r="H43" s="34">
        <f t="shared" si="3"/>
        <v>-488</v>
      </c>
    </row>
    <row r="44" spans="2:8" x14ac:dyDescent="0.2">
      <c r="B44" s="10" t="s">
        <v>45</v>
      </c>
      <c r="C44" s="25">
        <v>0</v>
      </c>
      <c r="D44" s="25">
        <v>0</v>
      </c>
      <c r="E44" s="30">
        <f t="shared" si="2"/>
        <v>0</v>
      </c>
      <c r="F44" s="26">
        <v>0</v>
      </c>
      <c r="G44" s="26">
        <v>0</v>
      </c>
      <c r="H44" s="34">
        <f t="shared" si="3"/>
        <v>0</v>
      </c>
    </row>
    <row r="45" spans="2:8" x14ac:dyDescent="0.2">
      <c r="B45" s="10" t="s">
        <v>46</v>
      </c>
      <c r="C45" s="25">
        <v>0</v>
      </c>
      <c r="D45" s="25">
        <v>0</v>
      </c>
      <c r="E45" s="30">
        <f t="shared" si="2"/>
        <v>0</v>
      </c>
      <c r="F45" s="26">
        <v>0</v>
      </c>
      <c r="G45" s="26">
        <v>0</v>
      </c>
      <c r="H45" s="34">
        <f t="shared" si="3"/>
        <v>0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439443</v>
      </c>
      <c r="D50" s="7">
        <f t="shared" ref="D50:H50" si="7">SUM(D51:D59)</f>
        <v>0</v>
      </c>
      <c r="E50" s="29">
        <f t="shared" si="7"/>
        <v>439443</v>
      </c>
      <c r="F50" s="7">
        <f t="shared" si="7"/>
        <v>564952</v>
      </c>
      <c r="G50" s="7">
        <f t="shared" si="7"/>
        <v>564952</v>
      </c>
      <c r="H50" s="29">
        <f t="shared" si="7"/>
        <v>-125509</v>
      </c>
    </row>
    <row r="51" spans="2:8" x14ac:dyDescent="0.2">
      <c r="B51" s="10" t="s">
        <v>52</v>
      </c>
      <c r="C51" s="25">
        <v>25000</v>
      </c>
      <c r="D51" s="25">
        <v>0</v>
      </c>
      <c r="E51" s="30">
        <f t="shared" si="2"/>
        <v>25000</v>
      </c>
      <c r="F51" s="26">
        <v>34836</v>
      </c>
      <c r="G51" s="26">
        <v>34836</v>
      </c>
      <c r="H51" s="34">
        <f t="shared" si="3"/>
        <v>-9836</v>
      </c>
    </row>
    <row r="52" spans="2:8" x14ac:dyDescent="0.2">
      <c r="B52" s="10" t="s">
        <v>53</v>
      </c>
      <c r="C52" s="25">
        <v>0</v>
      </c>
      <c r="D52" s="25">
        <v>0</v>
      </c>
      <c r="E52" s="30">
        <f t="shared" si="2"/>
        <v>0</v>
      </c>
      <c r="F52" s="26">
        <v>0</v>
      </c>
      <c r="G52" s="26">
        <v>0</v>
      </c>
      <c r="H52" s="34">
        <f t="shared" si="3"/>
        <v>0</v>
      </c>
    </row>
    <row r="53" spans="2:8" ht="24" x14ac:dyDescent="0.2">
      <c r="B53" s="10" t="s">
        <v>54</v>
      </c>
      <c r="C53" s="25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 x14ac:dyDescent="0.2">
      <c r="B54" s="10" t="s">
        <v>55</v>
      </c>
      <c r="C54" s="25">
        <v>150000</v>
      </c>
      <c r="D54" s="25">
        <v>0</v>
      </c>
      <c r="E54" s="30">
        <f t="shared" si="2"/>
        <v>150000</v>
      </c>
      <c r="F54" s="26">
        <v>175000</v>
      </c>
      <c r="G54" s="26">
        <v>175000</v>
      </c>
      <c r="H54" s="34">
        <f t="shared" si="3"/>
        <v>-25000</v>
      </c>
    </row>
    <row r="55" spans="2:8" x14ac:dyDescent="0.2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">
      <c r="B56" s="10" t="s">
        <v>57</v>
      </c>
      <c r="C56" s="25">
        <v>0</v>
      </c>
      <c r="D56" s="25">
        <v>0</v>
      </c>
      <c r="E56" s="30">
        <f t="shared" si="2"/>
        <v>0</v>
      </c>
      <c r="F56" s="26">
        <v>4099</v>
      </c>
      <c r="G56" s="26">
        <v>4099</v>
      </c>
      <c r="H56" s="34">
        <f t="shared" si="3"/>
        <v>-4099</v>
      </c>
    </row>
    <row r="57" spans="2:8" x14ac:dyDescent="0.2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59</v>
      </c>
      <c r="C58" s="25">
        <v>231443</v>
      </c>
      <c r="D58" s="25">
        <v>0</v>
      </c>
      <c r="E58" s="30">
        <f t="shared" si="2"/>
        <v>231443</v>
      </c>
      <c r="F58" s="26">
        <v>345876</v>
      </c>
      <c r="G58" s="26">
        <v>345876</v>
      </c>
      <c r="H58" s="34">
        <f t="shared" si="3"/>
        <v>-114433</v>
      </c>
    </row>
    <row r="59" spans="2:8" x14ac:dyDescent="0.2">
      <c r="B59" s="10" t="s">
        <v>60</v>
      </c>
      <c r="C59" s="25">
        <v>33000</v>
      </c>
      <c r="D59" s="25">
        <v>0</v>
      </c>
      <c r="E59" s="30">
        <f t="shared" si="2"/>
        <v>33000</v>
      </c>
      <c r="F59" s="26">
        <v>5141</v>
      </c>
      <c r="G59" s="26">
        <v>5141</v>
      </c>
      <c r="H59" s="34">
        <f t="shared" si="3"/>
        <v>27859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9">
        <f t="shared" si="8"/>
        <v>0</v>
      </c>
      <c r="F60" s="7">
        <f t="shared" si="8"/>
        <v>0</v>
      </c>
      <c r="G60" s="7">
        <f t="shared" si="8"/>
        <v>0</v>
      </c>
      <c r="H60" s="29">
        <f t="shared" si="8"/>
        <v>0</v>
      </c>
    </row>
    <row r="61" spans="2:8" x14ac:dyDescent="0.2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0</v>
      </c>
      <c r="D85" s="17">
        <f t="shared" ref="D85:H85" si="14">SUM(D86,D94,D104,D114,D124,D134,D138,D147,D151)</f>
        <v>0</v>
      </c>
      <c r="E85" s="31">
        <f t="shared" si="14"/>
        <v>0</v>
      </c>
      <c r="F85" s="17">
        <f t="shared" si="14"/>
        <v>0</v>
      </c>
      <c r="G85" s="17">
        <f t="shared" si="14"/>
        <v>0</v>
      </c>
      <c r="H85" s="31">
        <f t="shared" si="14"/>
        <v>0</v>
      </c>
      <c r="M85" s="18"/>
    </row>
    <row r="86" spans="2:13" x14ac:dyDescent="0.2">
      <c r="B86" s="19" t="s">
        <v>13</v>
      </c>
      <c r="C86" s="7">
        <f>SUM(C87:C93)</f>
        <v>0</v>
      </c>
      <c r="D86" s="7">
        <f t="shared" ref="D86:H86" si="15">SUM(D87:D93)</f>
        <v>0</v>
      </c>
      <c r="E86" s="29">
        <f t="shared" si="15"/>
        <v>0</v>
      </c>
      <c r="F86" s="7">
        <f t="shared" si="15"/>
        <v>0</v>
      </c>
      <c r="G86" s="7">
        <f t="shared" si="15"/>
        <v>0</v>
      </c>
      <c r="H86" s="29">
        <f t="shared" si="15"/>
        <v>0</v>
      </c>
    </row>
    <row r="87" spans="2:13" ht="24" x14ac:dyDescent="0.2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ht="24.6" customHeight="1" x14ac:dyDescent="0.2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0</v>
      </c>
      <c r="G89" s="26">
        <v>0</v>
      </c>
      <c r="H89" s="34">
        <f t="shared" si="16"/>
        <v>0</v>
      </c>
    </row>
    <row r="90" spans="2:13" x14ac:dyDescent="0.2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x14ac:dyDescent="0.2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4" x14ac:dyDescent="0.2">
      <c r="B94" s="20" t="s">
        <v>21</v>
      </c>
      <c r="C94" s="7">
        <f>SUM(C95:C103)</f>
        <v>0</v>
      </c>
      <c r="D94" s="7">
        <f t="shared" ref="D94:H94" si="18">SUM(D95:D103)</f>
        <v>0</v>
      </c>
      <c r="E94" s="29">
        <f t="shared" si="18"/>
        <v>0</v>
      </c>
      <c r="F94" s="7">
        <f t="shared" si="18"/>
        <v>0</v>
      </c>
      <c r="G94" s="7">
        <f t="shared" si="18"/>
        <v>0</v>
      </c>
      <c r="H94" s="29">
        <f t="shared" si="18"/>
        <v>0</v>
      </c>
    </row>
    <row r="95" spans="2:13" ht="24" x14ac:dyDescent="0.2">
      <c r="B95" s="10" t="s">
        <v>22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 x14ac:dyDescent="0.2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 x14ac:dyDescent="0.2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4" x14ac:dyDescent="0.2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4" x14ac:dyDescent="0.2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4" x14ac:dyDescent="0.2">
      <c r="B104" s="20" t="s">
        <v>31</v>
      </c>
      <c r="C104" s="7">
        <f>SUM(C105:C113)</f>
        <v>0</v>
      </c>
      <c r="D104" s="7">
        <f t="shared" ref="D104:H104" si="19">SUM(D105:D113)</f>
        <v>0</v>
      </c>
      <c r="E104" s="29">
        <f t="shared" si="19"/>
        <v>0</v>
      </c>
      <c r="F104" s="7">
        <f t="shared" si="19"/>
        <v>0</v>
      </c>
      <c r="G104" s="7">
        <f t="shared" si="19"/>
        <v>0</v>
      </c>
      <c r="H104" s="29">
        <f t="shared" si="19"/>
        <v>0</v>
      </c>
    </row>
    <row r="105" spans="2:18" x14ac:dyDescent="0.2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 x14ac:dyDescent="0.2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4" x14ac:dyDescent="0.2">
      <c r="B107" s="10" t="s">
        <v>34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ht="24" x14ac:dyDescent="0.2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4" x14ac:dyDescent="0.2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ht="24" x14ac:dyDescent="0.2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 x14ac:dyDescent="0.2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x14ac:dyDescent="0.2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ht="24" x14ac:dyDescent="0.2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12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7430096</v>
      </c>
      <c r="D160" s="24">
        <f t="shared" ref="D160:G160" si="28">SUM(D10,D85)</f>
        <v>0</v>
      </c>
      <c r="E160" s="32">
        <f>SUM(E10,E85)</f>
        <v>7430096</v>
      </c>
      <c r="F160" s="24">
        <f t="shared" si="28"/>
        <v>6901762</v>
      </c>
      <c r="G160" s="24">
        <f t="shared" si="28"/>
        <v>6571764</v>
      </c>
      <c r="H160" s="32">
        <f>SUM(H10,H85)</f>
        <v>528334</v>
      </c>
    </row>
  </sheetData>
  <sheetProtection algorithmName="SHA-512" hashValue="MwmIO2qSSmggAm8vdGjTmLUDz/Y+36Kapr8YEowzNgUjGWLxEe3Tbb8uJx09s/SocvY1mghzunntoY1l7kQGeA==" saltValue="PZAOM3hxxC7TFgpFkFS4yg==" spinCount="100000" sheet="1" objects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Tesorería</cp:lastModifiedBy>
  <cp:lastPrinted>2022-01-30T00:18:20Z</cp:lastPrinted>
  <dcterms:created xsi:type="dcterms:W3CDTF">2020-01-08T21:14:59Z</dcterms:created>
  <dcterms:modified xsi:type="dcterms:W3CDTF">2022-01-30T00:20:55Z</dcterms:modified>
</cp:coreProperties>
</file>